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adire\Desktop\מכרזים\משרד הבריאות\מכרז שמרטפיות\"/>
    </mc:Choice>
  </mc:AlternateContent>
  <xr:revisionPtr revIDLastSave="0" documentId="13_ncr:1_{29109280-B202-45AD-AEDC-4449DE5CA9A5}" xr6:coauthVersionLast="47" xr6:coauthVersionMax="47" xr10:uidLastSave="{00000000-0000-0000-0000-000000000000}"/>
  <bookViews>
    <workbookView xWindow="-120" yWindow="-120" windowWidth="29040" windowHeight="15720" xr2:uid="{1369DAA2-22E3-41B8-8303-C41DDC99B970}"/>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8" i="1" l="1"/>
  <c r="I14" i="1"/>
  <c r="I13" i="1"/>
  <c r="I12" i="1"/>
  <c r="I11" i="1"/>
  <c r="I10" i="1"/>
  <c r="I9" i="1"/>
  <c r="I15" i="1" l="1"/>
  <c r="I16" i="1" s="1"/>
  <c r="I17" i="1" s="1"/>
</calcChain>
</file>

<file path=xl/sharedStrings.xml><?xml version="1.0" encoding="utf-8"?>
<sst xmlns="http://schemas.openxmlformats.org/spreadsheetml/2006/main" count="37" uniqueCount="36">
  <si>
    <t>המרכיב</t>
  </si>
  <si>
    <t>הערות</t>
  </si>
  <si>
    <t>הצעת מחיר ליחידה ללא מע"מ</t>
  </si>
  <si>
    <t>סה"כ ללא מע"מ לשנה</t>
  </si>
  <si>
    <t>עלות יום הפעלה של מסגרת</t>
  </si>
  <si>
    <t>עלות הפעלת מדריך אחד ליום</t>
  </si>
  <si>
    <t>עלות הפעלת רכז אחד ליום</t>
  </si>
  <si>
    <t>השתתפות בתרגיל שנתי</t>
  </si>
  <si>
    <t>השתתפות בתרגיל ארצי</t>
  </si>
  <si>
    <t>ריטיינר חודשי</t>
  </si>
  <si>
    <t>12 חודשים</t>
  </si>
  <si>
    <t>סה"כ ללא מע"מ</t>
  </si>
  <si>
    <t>מע"מ (17%)</t>
  </si>
  <si>
    <t>סה"כ כולל מע"מ (P)</t>
  </si>
  <si>
    <t>מחיר לערכת הפגה למסגרת</t>
  </si>
  <si>
    <t xml:space="preserve">השתתפות בתרגיל ארצי במידה ויידרש – תמחור לנציג אחד מטעם הספק ליום.
ההשתתפות נציגים נוספים תעשה לפי דרישה.
</t>
  </si>
  <si>
    <t>ביצוע תרגיל שנתי בהתאם לדרישות סעיף 4.1.3.13 הלמכרז.</t>
  </si>
  <si>
    <t xml:space="preserve">1. מחיר כולל להפעלה בין 7:00-16:00.
2. במקרה ותדרש הארכה של יום הפעילות, תשולם תוספת באופן יחסי.
</t>
  </si>
  <si>
    <t xml:space="preserve">1. מחיר כולל להפעלה בין 7:00-16:00.
2. במקרה ותדרש הארכה של יום הפעילות, תשולם תוספת באופן יחסי.
3. המחיר כולל את עלות 2 אנשי צוות
4. המחיר כולל את עלות מוקד השליטה והיישום
5. המחיר כולל את עלות מערך ההפעלה
6. המחיר כולל את שירותי האבטחה והנקיון ככל שיידרשו
</t>
  </si>
  <si>
    <t>ישולם רק במידה ותדרש תוספת של מדריכים מעבר למדריכים הכלולים במחיר לעלות יום הפעלה של מסגרת</t>
  </si>
  <si>
    <r>
      <rPr>
        <sz val="7"/>
        <color theme="1"/>
        <rFont val="Times New Roman"/>
        <family val="1"/>
      </rPr>
      <t xml:space="preserve"> </t>
    </r>
    <r>
      <rPr>
        <b/>
        <u/>
        <sz val="12"/>
        <color theme="1"/>
        <rFont val="David"/>
        <family val="2"/>
      </rPr>
      <t>מרכיבי תפוקה – משקל רכיב זה מהצעת המחיר עומד על 80%:</t>
    </r>
  </si>
  <si>
    <t>אחוז תקורה בגין תשלומי הספק עבור אתר לביצוע הפעילות (ככל שיבוצע) – משקל רכיב זה מהצעת המחיר עומד על 20%:</t>
  </si>
  <si>
    <t xml:space="preserve"> אחוז תקורה מבוקש עבור תשלום כולל בכל אירוע של מצב חירום, של עד 20,000,000 ₪ (כולל מע"מ) </t>
  </si>
  <si>
    <t>הרכיב המתומחר</t>
  </si>
  <si>
    <t>אחוז מוצע</t>
  </si>
  <si>
    <t>הערה</t>
  </si>
  <si>
    <t>האחוז המבוקש לא יעלה על 2% - הצעה שתחרוג מהוראה זו, תפסל</t>
  </si>
  <si>
    <t xml:space="preserve">משקל הרכיב </t>
  </si>
  <si>
    <t xml:space="preserve">אחוז תקורה מבוקש עבור תשלום כולל בכל אירוע של מצב חירום, של מעל 20,000,000 ₪ (כולל מע"מ) </t>
  </si>
  <si>
    <t>הצעת מחיר למכרז מס’ 134/2022 להקמה ותפעול של מסגרות חינוך לא פורמלי עבור ילדי עובדים חיוניים במערכת הבריאות בין הגילאים 3-12, במצבי חירום</t>
  </si>
  <si>
    <t>מס' יחידות צפויות ומוערכות בשנה / אירוע חירום</t>
  </si>
  <si>
    <t>800
(לאירוע חירום)</t>
  </si>
  <si>
    <t xml:space="preserve">4,000
(800 מסגרות וחמישה ימי הפעלה - לאירוע חירום)
</t>
  </si>
  <si>
    <t xml:space="preserve">400
(80 רכזים לחמישה ימי הפעלה בכל אירוע חירום)
</t>
  </si>
  <si>
    <t xml:space="preserve">1. 200 יחידות יירכשו  על פי דרישה של המשרד לאחר הזכייה והתשלום בגינם יהיה בהתאם להצגת רכישה ובהתאם להצעת המחיר לעלות ערכת הפגה. לעניין יתר הערכות - במצב חירום, יועמדו ערכות ההפגה בהתאם לקצב פתיחת המסגרות כפי שמוגדר במכרז, כאשר ראשית יעשה שימוש בערכות שהועמדו לאחר הזכייה במכרז.
2. עלות ערכה תכלול אחסנה ושינוע למסגרת
</t>
  </si>
  <si>
    <r>
      <t xml:space="preserve">1. המחיר כולל את הקמת והפעלת מאגר מידע למדריכים.
2. ביקור במבנים המיועדים למתן השירות.
3. המחיר כולל תכנון ההכשרה למפעילים וביצועה.
4. המחיר כולל את פעילות אנשי הצוות.
5. המחיר כולל ביצוע משוב והעברת דיווחים למשרד.
6. המחיר יכלול כל רכיב נדרש שאין בגינו תמחור ספציפי במסגרת מכרז זה.
</t>
    </r>
    <r>
      <rPr>
        <b/>
        <sz val="11"/>
        <color theme="1"/>
        <rFont val="Arial"/>
        <family val="2"/>
        <scheme val="minor"/>
      </rPr>
      <t>7. הסכום ליחידה ללא מע"מ, לא יעלה על 25,641 ש"ח.</t>
    </r>
    <r>
      <rPr>
        <sz val="11"/>
        <color theme="1"/>
        <rFont val="Arial"/>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</si>
</sst>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scheme val="minor"/>
    </font>
    <font>
      <b/>
      <sz val="11"/>
      <color theme="1"/>
      <name val="Arial"/>
      <family val="2"/>
      <scheme val="minor"/>
    </font>
    <font>
      <sz val="7"/>
      <color theme="1"/>
      <name val="Times New Roman"/>
      <family val="1"/>
    </font>
    <font>
      <sz val="12"/>
      <color theme="1"/>
      <name val="Times New Roman"/>
      <family val="1"/>
    </font>
    <font>
      <b/>
      <u/>
      <sz val="12"/>
      <color theme="1"/>
      <name val="David"/>
      <family val="2"/>
    </font>
    <font>
      <b/>
      <sz val="14"/>
      <color theme="1"/>
      <name val="Arial"/>
      <family val="2"/>
      <scheme val="minor"/>
    </font>
    <font>
      <sz val="14"/>
      <color theme="1"/>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0" fillId="3" borderId="1" xfId="0" applyFill="1" applyBorder="1" applyAlignment="1" applyProtection="1">
      <alignment horizontal="center" vertical="center" wrapText="1"/>
      <protection locked="0"/>
    </xf>
    <xf numFmtId="0" fontId="0" fillId="3" borderId="1" xfId="0" applyFill="1" applyBorder="1" applyProtection="1">
      <protection locked="0"/>
    </xf>
    <xf numFmtId="0" fontId="1" fillId="2" borderId="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 xfId="0" applyBorder="1" applyAlignment="1" applyProtection="1">
      <alignment horizontal="right" vertical="center" wrapText="1" readingOrder="2"/>
    </xf>
    <xf numFmtId="0" fontId="0" fillId="0" borderId="1" xfId="0" applyBorder="1" applyAlignment="1" applyProtection="1">
      <alignment horizontal="center" vertical="center" wrapText="1" readingOrder="2"/>
    </xf>
    <xf numFmtId="0" fontId="0" fillId="2" borderId="1" xfId="0" applyFill="1" applyBorder="1" applyAlignment="1" applyProtection="1">
      <alignment horizontal="center" vertical="center" wrapText="1"/>
    </xf>
    <xf numFmtId="0" fontId="1" fillId="2" borderId="1" xfId="0" applyFont="1" applyFill="1" applyBorder="1" applyProtection="1"/>
    <xf numFmtId="9" fontId="0" fillId="0" borderId="1" xfId="0" applyNumberFormat="1" applyBorder="1" applyProtection="1"/>
    <xf numFmtId="0" fontId="0" fillId="3" borderId="1" xfId="0" quotePrefix="1"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xf>
    <xf numFmtId="0" fontId="0" fillId="2" borderId="3" xfId="0" applyFill="1" applyBorder="1" applyAlignment="1" applyProtection="1">
      <alignment horizontal="center" vertical="center" wrapText="1"/>
    </xf>
    <xf numFmtId="0" fontId="0" fillId="2" borderId="4" xfId="0" applyFill="1" applyBorder="1" applyAlignment="1" applyProtection="1">
      <alignment horizontal="center" vertical="center" wrapText="1"/>
    </xf>
    <xf numFmtId="0" fontId="5" fillId="0" borderId="0" xfId="0" applyFont="1" applyProtection="1"/>
    <xf numFmtId="0" fontId="6" fillId="0" borderId="0" xfId="0" applyFont="1" applyProtection="1"/>
    <xf numFmtId="0" fontId="0" fillId="0" borderId="0" xfId="0" applyProtection="1"/>
    <xf numFmtId="0" fontId="3" fillId="0" borderId="0" xfId="0" applyFont="1" applyAlignment="1" applyProtection="1">
      <alignment horizontal="right" vertical="center" readingOrder="2"/>
    </xf>
    <xf numFmtId="0" fontId="4" fillId="0" borderId="0" xfId="0" applyFont="1" applyAlignment="1" applyProtection="1">
      <alignment horizontal="right" vertical="center"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99B7-1401-467E-A85F-7192EA842E61}">
  <dimension ref="E2:I27"/>
  <sheetViews>
    <sheetView rightToLeft="1" tabSelected="1" workbookViewId="0">
      <selection activeCell="G14" sqref="G14"/>
    </sheetView>
  </sheetViews>
  <sheetFormatPr defaultRowHeight="14.25" x14ac:dyDescent="0.2"/>
  <cols>
    <col min="1" max="4" width="9" style="16"/>
    <col min="5" max="5" width="22.375" style="16" bestFit="1" customWidth="1"/>
    <col min="6" max="6" width="42" style="16" customWidth="1"/>
    <col min="7" max="7" width="24.25" style="16" bestFit="1" customWidth="1"/>
    <col min="8" max="8" width="26.875" style="16" bestFit="1" customWidth="1"/>
    <col min="9" max="9" width="20.5" style="16" bestFit="1" customWidth="1"/>
    <col min="10" max="16384" width="9" style="16"/>
  </cols>
  <sheetData>
    <row r="2" spans="5:9" ht="18" x14ac:dyDescent="0.25">
      <c r="E2" s="14" t="s">
        <v>29</v>
      </c>
      <c r="F2" s="15"/>
      <c r="G2" s="15"/>
      <c r="H2" s="15"/>
    </row>
    <row r="5" spans="5:9" ht="15.75" x14ac:dyDescent="0.2">
      <c r="E5" s="17" t="s">
        <v>20</v>
      </c>
    </row>
    <row r="7" spans="5:9" ht="30" x14ac:dyDescent="0.2">
      <c r="E7" s="3" t="s">
        <v>0</v>
      </c>
      <c r="F7" s="3" t="s">
        <v>1</v>
      </c>
      <c r="G7" s="3" t="s">
        <v>2</v>
      </c>
      <c r="H7" s="3" t="s">
        <v>30</v>
      </c>
      <c r="I7" s="3" t="s">
        <v>3</v>
      </c>
    </row>
    <row r="8" spans="5:9" ht="142.5" x14ac:dyDescent="0.2">
      <c r="E8" s="4" t="s">
        <v>14</v>
      </c>
      <c r="F8" s="5" t="s">
        <v>34</v>
      </c>
      <c r="G8" s="10"/>
      <c r="H8" s="6" t="s">
        <v>31</v>
      </c>
      <c r="I8" s="4">
        <f>800*G8</f>
        <v>0</v>
      </c>
    </row>
    <row r="9" spans="5:9" ht="114" x14ac:dyDescent="0.2">
      <c r="E9" s="4" t="s">
        <v>4</v>
      </c>
      <c r="F9" s="5" t="s">
        <v>18</v>
      </c>
      <c r="G9" s="1"/>
      <c r="H9" s="6" t="s">
        <v>32</v>
      </c>
      <c r="I9" s="4">
        <f>4000*G9</f>
        <v>0</v>
      </c>
    </row>
    <row r="10" spans="5:9" ht="28.5" x14ac:dyDescent="0.2">
      <c r="E10" s="4" t="s">
        <v>5</v>
      </c>
      <c r="F10" s="5" t="s">
        <v>19</v>
      </c>
      <c r="G10" s="1"/>
      <c r="H10" s="4">
        <v>50</v>
      </c>
      <c r="I10" s="4">
        <f>H10*G10</f>
        <v>0</v>
      </c>
    </row>
    <row r="11" spans="5:9" ht="57" x14ac:dyDescent="0.2">
      <c r="E11" s="4" t="s">
        <v>6</v>
      </c>
      <c r="F11" s="5" t="s">
        <v>17</v>
      </c>
      <c r="G11" s="1"/>
      <c r="H11" s="6" t="s">
        <v>33</v>
      </c>
      <c r="I11" s="4">
        <f>400*G11</f>
        <v>0</v>
      </c>
    </row>
    <row r="12" spans="5:9" ht="28.5" x14ac:dyDescent="0.2">
      <c r="E12" s="4" t="s">
        <v>7</v>
      </c>
      <c r="F12" s="5" t="s">
        <v>16</v>
      </c>
      <c r="G12" s="1"/>
      <c r="H12" s="4">
        <v>1</v>
      </c>
      <c r="I12" s="4">
        <f>H12*G12</f>
        <v>0</v>
      </c>
    </row>
    <row r="13" spans="5:9" ht="57" x14ac:dyDescent="0.2">
      <c r="E13" s="4" t="s">
        <v>8</v>
      </c>
      <c r="F13" s="5" t="s">
        <v>15</v>
      </c>
      <c r="G13" s="1"/>
      <c r="H13" s="4">
        <v>1</v>
      </c>
      <c r="I13" s="4">
        <f>H13*G13</f>
        <v>0</v>
      </c>
    </row>
    <row r="14" spans="5:9" ht="159" x14ac:dyDescent="0.2">
      <c r="E14" s="4" t="s">
        <v>9</v>
      </c>
      <c r="F14" s="5" t="s">
        <v>35</v>
      </c>
      <c r="G14" s="1"/>
      <c r="H14" s="6" t="s">
        <v>10</v>
      </c>
      <c r="I14" s="4">
        <f>12*G14</f>
        <v>0</v>
      </c>
    </row>
    <row r="15" spans="5:9" x14ac:dyDescent="0.2">
      <c r="E15" s="11" t="s">
        <v>11</v>
      </c>
      <c r="F15" s="12"/>
      <c r="G15" s="12"/>
      <c r="H15" s="13"/>
      <c r="I15" s="7">
        <f>SUM(I8:I14)</f>
        <v>0</v>
      </c>
    </row>
    <row r="16" spans="5:9" x14ac:dyDescent="0.2">
      <c r="E16" s="11" t="s">
        <v>12</v>
      </c>
      <c r="F16" s="12"/>
      <c r="G16" s="12"/>
      <c r="H16" s="13"/>
      <c r="I16" s="7">
        <f>I15*0.17</f>
        <v>0</v>
      </c>
    </row>
    <row r="17" spans="5:9" x14ac:dyDescent="0.2">
      <c r="E17" s="11" t="s">
        <v>13</v>
      </c>
      <c r="F17" s="12"/>
      <c r="G17" s="12"/>
      <c r="H17" s="13"/>
      <c r="I17" s="7">
        <f>I15+I16</f>
        <v>0</v>
      </c>
    </row>
    <row r="21" spans="5:9" ht="15.75" x14ac:dyDescent="0.2">
      <c r="E21" s="18" t="s">
        <v>21</v>
      </c>
    </row>
    <row r="25" spans="5:9" ht="15" x14ac:dyDescent="0.25">
      <c r="E25" s="8" t="s">
        <v>23</v>
      </c>
      <c r="F25" s="8" t="s">
        <v>25</v>
      </c>
      <c r="G25" s="8" t="s">
        <v>24</v>
      </c>
      <c r="H25" s="8" t="s">
        <v>27</v>
      </c>
    </row>
    <row r="26" spans="5:9" ht="57" x14ac:dyDescent="0.2">
      <c r="E26" s="5" t="s">
        <v>22</v>
      </c>
      <c r="F26" s="5" t="s">
        <v>26</v>
      </c>
      <c r="G26" s="2"/>
      <c r="H26" s="9">
        <v>0.7</v>
      </c>
    </row>
    <row r="27" spans="5:9" ht="57" x14ac:dyDescent="0.2">
      <c r="E27" s="5" t="s">
        <v>28</v>
      </c>
      <c r="F27" s="5" t="s">
        <v>26</v>
      </c>
      <c r="G27" s="2"/>
      <c r="H27" s="9">
        <v>0.3</v>
      </c>
    </row>
  </sheetData>
  <sheetProtection algorithmName="SHA-512" hashValue="eJzdbb1/AAn7TAj/7ufOr19Gq55MOFpRmdrgqJSa0W5unlIQNkvGNWOv6NaeicZ8eBvcCzlaii4e5V56F5S63w==" saltValue="QwBxbQi+BnQZTp98j8z49A==" spinCount="100000" sheet="1" objects="1" scenarios="1"/>
  <mergeCells count="3">
    <mergeCell ref="E15:H15"/>
    <mergeCell ref="E16:H16"/>
    <mergeCell ref="E17:H17"/>
  </mergeCells>
  <dataValidations count="3">
    <dataValidation type="decimal" operator="lessThanOrEqual" allowBlank="1" showInputMessage="1" showErrorMessage="1" sqref="G14" xr:uid="{403E6186-C589-47A4-8B04-3119FFBE61FE}">
      <formula1>25641</formula1>
    </dataValidation>
    <dataValidation type="decimal" operator="lessThanOrEqual" allowBlank="1" showInputMessage="1" showErrorMessage="1" sqref="G26:G27" xr:uid="{2CC626D1-B576-4C52-8A6F-8C4F481B505D}">
      <formula1>2</formula1>
    </dataValidation>
    <dataValidation operator="lessThanOrEqual" allowBlank="1" showInputMessage="1" showErrorMessage="1" sqref="G8" xr:uid="{6FF03B82-DD56-4EE6-8663-91A5375A5226}"/>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 Rechter</dc:creator>
  <cp:lastModifiedBy>Adi Rechter</cp:lastModifiedBy>
  <dcterms:created xsi:type="dcterms:W3CDTF">2023-02-27T08:09:30Z</dcterms:created>
  <dcterms:modified xsi:type="dcterms:W3CDTF">2023-03-27T12:55:27Z</dcterms:modified>
</cp:coreProperties>
</file>